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8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<sst xmlns="http://schemas.openxmlformats.org/spreadsheetml/2006/main" count="40" uniqueCount="26">
  <si>
    <t>TFI PZU S.A.</t>
  </si>
  <si>
    <t>Wynagrodzenie stałe za zarządzanie PPK w latach do 2030r.</t>
  </si>
  <si>
    <t>Wynagrodzenie stałe za zarządzanie PPK w latach od 2031r. do 2040r.</t>
  </si>
  <si>
    <t>Wynagrodzenie stałe za zarządzanie PPK w latach od 2041r. do 2060r.</t>
  </si>
  <si>
    <t>WZ - Wynagrodzenie zmienne - za osiągnięty wynik [%] w okresie 2021-2060 r.</t>
  </si>
  <si>
    <t xml:space="preserve">SZ - Stopa zwrotu </t>
  </si>
  <si>
    <t>Doświadczenie na polskim rynku w zakresie zarządzania funduszami Inwestycyjnymi (DI).</t>
  </si>
  <si>
    <t>Doświadczenie na polskim rynku w zakresie zarządzania funduszami emerytalnymi (DE)</t>
  </si>
  <si>
    <t>21lat</t>
  </si>
  <si>
    <t>16lat</t>
  </si>
  <si>
    <t>PEKAO TFI S.A.</t>
  </si>
  <si>
    <t>PKO TFI S.A.</t>
  </si>
  <si>
    <t>AVIVA Investors Poland TFI S.A.</t>
  </si>
  <si>
    <t>18lat</t>
  </si>
  <si>
    <t>Nationale-Nederlanden PTE S.A.</t>
  </si>
  <si>
    <t>0lat</t>
  </si>
  <si>
    <t>Pocztytlion-Arka PTE S.A.</t>
  </si>
  <si>
    <t>28lat</t>
  </si>
  <si>
    <t>Punkty za kryterium Wynagrodzenie stałe za zarządzanie PPK w latach do 2030r.</t>
  </si>
  <si>
    <t>Punkty za kryterium Wynagrodzenie stałe za zarządzanie PPK w latach od 2031r. do 2040r.</t>
  </si>
  <si>
    <t>Punkty za kryterium Wynagrodzenie stałe za zarządzanie PPK w latach od 2041r. do 2060r.</t>
  </si>
  <si>
    <t>Punkty za kryterium WZ - Wynagrodzenie zmienne - za osiągnięty wynik [%] w okresie 2021-2060 r.</t>
  </si>
  <si>
    <t xml:space="preserve">Punkty za kryterium SZ - Stopa zwrotu </t>
  </si>
  <si>
    <t>punkty</t>
  </si>
  <si>
    <t>23lat</t>
  </si>
  <si>
    <t>Razem punkty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</si>
</sst>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8"/>
      <name val="Arial"/>
      <family val="0"/>
    </font>
    <font>
      <sz val="12"/>
      <color indexed="8"/>
      <name val="Times New Roman"/>
      <family val="1"/>
    </font>
    <font>
      <b/>
      <sz val="10"/>
      <name val="Verdana"/>
      <family val="2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9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 horizontal="justify"/>
    </xf>
    <xf numFmtId="0" fontId="3" fillId="2" borderId="1" xfId="0" applyFont="1" applyFill="1" applyBorder="1" applyAlignment="1">
      <alignment horizontal="justify"/>
    </xf>
    <xf numFmtId="0" fontId="8" fillId="0" borderId="1" xfId="0" applyFont="1" applyBorder="1" applyAlignment="1">
      <alignment horizontal="justify"/>
    </xf>
    <xf numFmtId="10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2" fontId="9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H1">
      <selection activeCell="K19" sqref="K19:M25"/>
    </sheetView>
  </sheetViews>
  <sheetFormatPr defaultColWidth="9.140625" defaultRowHeight="12.75"/>
  <cols>
    <col min="2" max="2" width="30.28125" style="0" customWidth="1"/>
    <col min="3" max="4" width="31.57421875" style="0" customWidth="1"/>
    <col min="5" max="6" width="28.7109375" style="0" customWidth="1"/>
    <col min="7" max="7" width="36.7109375" style="0" customWidth="1"/>
    <col min="8" max="8" width="30.7109375" style="0" customWidth="1"/>
    <col min="9" max="10" width="20.28125" style="0" customWidth="1"/>
    <col min="11" max="12" width="19.57421875" style="0" customWidth="1"/>
  </cols>
  <sheetData>
    <row r="1" spans="2:17" ht="195">
      <c r="B1" s="6"/>
      <c r="C1" s="7" t="s">
        <v>1</v>
      </c>
      <c r="D1" s="8" t="s">
        <v>18</v>
      </c>
      <c r="E1" s="7" t="s">
        <v>2</v>
      </c>
      <c r="F1" s="8" t="s">
        <v>19</v>
      </c>
      <c r="G1" s="7" t="s">
        <v>3</v>
      </c>
      <c r="H1" s="8" t="s">
        <v>20</v>
      </c>
      <c r="I1" s="9" t="s">
        <v>4</v>
      </c>
      <c r="J1" s="8" t="s">
        <v>21</v>
      </c>
      <c r="K1" s="9" t="s">
        <v>5</v>
      </c>
      <c r="L1" s="10" t="s">
        <v>22</v>
      </c>
      <c r="M1" s="11" t="s">
        <v>6</v>
      </c>
      <c r="N1" s="12" t="s">
        <v>23</v>
      </c>
      <c r="O1" s="11" t="s">
        <v>7</v>
      </c>
      <c r="P1" s="12" t="s">
        <v>23</v>
      </c>
      <c r="Q1" s="13" t="s">
        <v>25</v>
      </c>
    </row>
    <row r="2" spans="1:17" ht="12.75">
      <c r="A2">
        <v>1</v>
      </c>
      <c r="B2" s="6" t="s">
        <v>0</v>
      </c>
      <c r="C2" s="14">
        <v>0.004</v>
      </c>
      <c r="D2" s="15">
        <f>C6/C2*18</f>
        <v>9</v>
      </c>
      <c r="E2" s="14">
        <v>0.0034</v>
      </c>
      <c r="F2" s="15">
        <f>E4/E2*18</f>
        <v>9.529411764705882</v>
      </c>
      <c r="G2" s="14">
        <v>0.0026</v>
      </c>
      <c r="H2" s="15">
        <f>G4/G2*18</f>
        <v>9.692307692307692</v>
      </c>
      <c r="I2" s="14">
        <v>0.001</v>
      </c>
      <c r="J2" s="15">
        <f>I4/I2*30</f>
        <v>24</v>
      </c>
      <c r="K2" s="14">
        <v>0.0373</v>
      </c>
      <c r="L2" s="15">
        <f>K2/K2*10</f>
        <v>10</v>
      </c>
      <c r="M2" s="6" t="s">
        <v>8</v>
      </c>
      <c r="N2" s="15">
        <v>4</v>
      </c>
      <c r="O2" s="6" t="s">
        <v>9</v>
      </c>
      <c r="P2" s="16">
        <v>2</v>
      </c>
      <c r="Q2" s="17">
        <f>D2+F2+H2+J2+L2+N2+P2</f>
        <v>68.22171945701358</v>
      </c>
    </row>
    <row r="3" spans="1:17" ht="12.75">
      <c r="A3">
        <v>2</v>
      </c>
      <c r="B3" s="6" t="s">
        <v>10</v>
      </c>
      <c r="C3" s="14">
        <v>0.0039</v>
      </c>
      <c r="D3" s="15">
        <f>C6/C3*18</f>
        <v>9.230769230769232</v>
      </c>
      <c r="E3" s="14">
        <v>0.0034</v>
      </c>
      <c r="F3" s="15">
        <f>E4/E3*18</f>
        <v>9.529411764705882</v>
      </c>
      <c r="G3" s="14">
        <v>0.0028</v>
      </c>
      <c r="H3" s="15">
        <f>G4/G3*18</f>
        <v>9</v>
      </c>
      <c r="I3" s="14">
        <v>0.001</v>
      </c>
      <c r="J3" s="15">
        <f>I4/I3*30</f>
        <v>24</v>
      </c>
      <c r="K3" s="14">
        <v>0.0118</v>
      </c>
      <c r="L3" s="15">
        <f>K3/K2*10</f>
        <v>3.163538873994638</v>
      </c>
      <c r="M3" s="6" t="s">
        <v>17</v>
      </c>
      <c r="N3" s="15">
        <v>4</v>
      </c>
      <c r="O3" s="6" t="s">
        <v>8</v>
      </c>
      <c r="P3" s="16">
        <v>2</v>
      </c>
      <c r="Q3" s="17">
        <f>D3+F3+H3+J3+L3+N3+P3</f>
        <v>60.92371986946975</v>
      </c>
    </row>
    <row r="4" spans="1:17" ht="12.75">
      <c r="A4">
        <v>3</v>
      </c>
      <c r="B4" s="6" t="s">
        <v>11</v>
      </c>
      <c r="C4" s="14">
        <v>0.002</v>
      </c>
      <c r="D4" s="15">
        <f>C6/C4*18</f>
        <v>18</v>
      </c>
      <c r="E4" s="14">
        <v>0.0018</v>
      </c>
      <c r="F4" s="15">
        <f>E4/E4*18</f>
        <v>18</v>
      </c>
      <c r="G4" s="14">
        <v>0.0014</v>
      </c>
      <c r="H4" s="15">
        <f>G4/G4*18</f>
        <v>18</v>
      </c>
      <c r="I4" s="14">
        <v>0.0008</v>
      </c>
      <c r="J4" s="15">
        <f>I4/I4*30</f>
        <v>30</v>
      </c>
      <c r="K4" s="14">
        <v>0.0062</v>
      </c>
      <c r="L4" s="15">
        <f>K4/K2*10</f>
        <v>1.6621983914209115</v>
      </c>
      <c r="M4" s="6" t="s">
        <v>24</v>
      </c>
      <c r="N4" s="15">
        <v>4</v>
      </c>
      <c r="O4" s="6" t="s">
        <v>9</v>
      </c>
      <c r="P4" s="16">
        <v>2</v>
      </c>
      <c r="Q4" s="17">
        <f>D4+F4+H4+J4+L4+N4+P4</f>
        <v>91.66219839142092</v>
      </c>
    </row>
    <row r="5" spans="1:17" ht="12.75">
      <c r="A5">
        <v>4</v>
      </c>
      <c r="B5" s="6" t="s">
        <v>12</v>
      </c>
      <c r="C5" s="14">
        <v>0.0037</v>
      </c>
      <c r="D5" s="15">
        <f>C6/C5*18</f>
        <v>9.72972972972973</v>
      </c>
      <c r="E5" s="14">
        <v>0.0033</v>
      </c>
      <c r="F5" s="15">
        <f>E4/E5*18</f>
        <v>9.818181818181817</v>
      </c>
      <c r="G5" s="14">
        <v>0.0028</v>
      </c>
      <c r="H5" s="15">
        <f>G4/G5*18</f>
        <v>9</v>
      </c>
      <c r="I5" s="14">
        <v>0.001</v>
      </c>
      <c r="J5" s="15">
        <f>I4/I5*30</f>
        <v>24</v>
      </c>
      <c r="K5" s="14">
        <v>0.004</v>
      </c>
      <c r="L5" s="15">
        <f>K5/K2*10</f>
        <v>1.0723860589812333</v>
      </c>
      <c r="M5" s="6" t="s">
        <v>13</v>
      </c>
      <c r="N5" s="15">
        <v>4</v>
      </c>
      <c r="O5" s="6" t="s">
        <v>9</v>
      </c>
      <c r="P5" s="16">
        <v>2</v>
      </c>
      <c r="Q5" s="17">
        <f>D5+F5+H5+J5+L5+N5+P5</f>
        <v>59.62029760689278</v>
      </c>
    </row>
    <row r="6" spans="1:17" ht="12.75">
      <c r="A6">
        <v>5</v>
      </c>
      <c r="B6" s="6" t="s">
        <v>14</v>
      </c>
      <c r="C6" s="14">
        <v>0.002</v>
      </c>
      <c r="D6" s="15">
        <f>C6/C6*18</f>
        <v>18</v>
      </c>
      <c r="E6" s="14">
        <v>0.0042</v>
      </c>
      <c r="F6" s="15">
        <f>E4/E6*18</f>
        <v>7.714285714285715</v>
      </c>
      <c r="G6" s="14">
        <v>0.0042</v>
      </c>
      <c r="H6" s="15">
        <f>G4/G6*18</f>
        <v>6.000000000000001</v>
      </c>
      <c r="I6" s="14">
        <v>0.001</v>
      </c>
      <c r="J6" s="15">
        <f>I4/I6*30</f>
        <v>24</v>
      </c>
      <c r="K6" s="14">
        <v>-0.0009</v>
      </c>
      <c r="L6" s="15">
        <v>0</v>
      </c>
      <c r="M6" s="14" t="s">
        <v>15</v>
      </c>
      <c r="N6" s="15">
        <v>0</v>
      </c>
      <c r="O6" s="6" t="s">
        <v>8</v>
      </c>
      <c r="P6" s="16">
        <v>2</v>
      </c>
      <c r="Q6" s="17">
        <f>D6+F6+H6+J6+L6+N6+P6</f>
        <v>57.714285714285715</v>
      </c>
    </row>
    <row r="7" spans="1:17" ht="12.75">
      <c r="A7">
        <v>6</v>
      </c>
      <c r="B7" s="6" t="s">
        <v>16</v>
      </c>
      <c r="C7" s="14">
        <v>0.0043</v>
      </c>
      <c r="D7" s="15">
        <f>C6/C7*18</f>
        <v>8.372093023255815</v>
      </c>
      <c r="E7" s="14">
        <v>0.0038</v>
      </c>
      <c r="F7" s="15">
        <f>E4/E7*18</f>
        <v>8.526315789473683</v>
      </c>
      <c r="G7" s="14">
        <v>0.0032</v>
      </c>
      <c r="H7" s="15">
        <f>G4/G7*18</f>
        <v>7.875</v>
      </c>
      <c r="I7" s="14">
        <v>0.001</v>
      </c>
      <c r="J7" s="15">
        <f>I4/I7*30</f>
        <v>24</v>
      </c>
      <c r="K7" s="14">
        <v>0.001</v>
      </c>
      <c r="L7" s="15">
        <f>K7/K2*10</f>
        <v>0.2680965147453083</v>
      </c>
      <c r="M7" s="14" t="s">
        <v>15</v>
      </c>
      <c r="N7" s="15">
        <v>0</v>
      </c>
      <c r="O7" s="6" t="s">
        <v>8</v>
      </c>
      <c r="P7" s="16">
        <v>2</v>
      </c>
      <c r="Q7" s="17">
        <f>D7+F7+H7+J7+L7+N7+P7</f>
        <v>51.04150532747481</v>
      </c>
    </row>
    <row r="18" spans="5:8" ht="15.75">
      <c r="E18" s="1"/>
      <c r="F18" s="1"/>
      <c r="G18" s="3"/>
      <c r="H18" s="3"/>
    </row>
    <row r="19" spans="5:13" ht="30">
      <c r="E19" s="2"/>
      <c r="F19" s="2"/>
      <c r="G19" s="4"/>
      <c r="H19" s="4"/>
      <c r="M19" s="11" t="s">
        <v>25</v>
      </c>
    </row>
    <row r="20" spans="9:13" ht="15.75">
      <c r="I20" s="5"/>
      <c r="J20" s="5"/>
      <c r="K20">
        <v>1</v>
      </c>
      <c r="L20" s="6" t="s">
        <v>0</v>
      </c>
      <c r="M20" s="18">
        <v>68.22171945701358</v>
      </c>
    </row>
    <row r="21" spans="9:13" ht="15.75">
      <c r="I21" s="5"/>
      <c r="J21" s="5"/>
      <c r="K21">
        <v>2</v>
      </c>
      <c r="L21" s="6" t="s">
        <v>10</v>
      </c>
      <c r="M21" s="18">
        <v>60.92371986946975</v>
      </c>
    </row>
    <row r="22" spans="9:13" ht="15.75">
      <c r="I22" s="5"/>
      <c r="J22" s="5"/>
      <c r="K22">
        <v>3</v>
      </c>
      <c r="L22" s="6" t="s">
        <v>11</v>
      </c>
      <c r="M22" s="18">
        <v>91.66219839142092</v>
      </c>
    </row>
    <row r="23" spans="9:13" ht="15.75">
      <c r="I23" s="5"/>
      <c r="J23" s="5"/>
      <c r="K23">
        <v>4</v>
      </c>
      <c r="L23" s="6" t="s">
        <v>12</v>
      </c>
      <c r="M23" s="18">
        <v>59.62029760689278</v>
      </c>
    </row>
    <row r="24" spans="9:13" ht="15.75">
      <c r="I24" s="5"/>
      <c r="J24" s="5"/>
      <c r="K24">
        <v>5</v>
      </c>
      <c r="L24" s="6" t="s">
        <v>14</v>
      </c>
      <c r="M24" s="18">
        <v>57.714285714285715</v>
      </c>
    </row>
    <row r="25" spans="11:13" ht="12.75">
      <c r="K25">
        <v>6</v>
      </c>
      <c r="L25" s="6" t="s">
        <v>16</v>
      </c>
      <c r="M25" s="18">
        <v>51.04150532747481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</dc:creator>
  <cp:keywords/>
  <dc:description/>
  <cp:lastModifiedBy>grzegorz</cp:lastModifiedBy>
  <dcterms:created xsi:type="dcterms:W3CDTF">2020-12-29T06:44:43Z</dcterms:created>
  <dcterms:modified xsi:type="dcterms:W3CDTF">2020-12-29T13:06:09Z</dcterms:modified>
  <cp:category/>
  <cp:version/>
  <cp:contentType/>
  <cp:contentStatus/>
</cp:coreProperties>
</file>